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数計算" sheetId="1" r:id="rId4"/>
  </sheets>
  <definedNames/>
  <calcPr/>
</workbook>
</file>

<file path=xl/sharedStrings.xml><?xml version="1.0" encoding="utf-8"?>
<sst xmlns="http://schemas.openxmlformats.org/spreadsheetml/2006/main" count="30" uniqueCount="27">
  <si>
    <t>工数計算シミュレーション</t>
  </si>
  <si>
    <t>基本設定</t>
  </si>
  <si>
    <t>1人月の営業日数</t>
  </si>
  <si>
    <t>日</t>
  </si>
  <si>
    <t>1日の労働時間</t>
  </si>
  <si>
    <t>時間</t>
  </si>
  <si>
    <t>人月単価（税抜）</t>
  </si>
  <si>
    <t>円</t>
  </si>
  <si>
    <t>消費税率</t>
  </si>
  <si>
    <t>%</t>
  </si>
  <si>
    <t>工数・費用</t>
  </si>
  <si>
    <t>工数</t>
  </si>
  <si>
    <t>人月</t>
  </si>
  <si>
    <t>作業期間</t>
  </si>
  <si>
    <t>開始日</t>
  </si>
  <si>
    <t>作業人数</t>
  </si>
  <si>
    <t>人</t>
  </si>
  <si>
    <t>計算結果</t>
  </si>
  <si>
    <t>換算工数（人月）</t>
  </si>
  <si>
    <t>換算工数（人日）</t>
  </si>
  <si>
    <t>人日</t>
  </si>
  <si>
    <t>換算工数（人時）</t>
  </si>
  <si>
    <t>人時</t>
  </si>
  <si>
    <t>税抜費用</t>
  </si>
  <si>
    <t>税込費用</t>
  </si>
  <si>
    <t>週5日稼働の完了日</t>
  </si>
  <si>
    <t>週7日稼働の完了日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</si>
</sst>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9">
    <font>
      <sz val="10.0"/>
      <color rgb="FF000000"/>
      <name val="Arial"/>
      <scheme val="minor"/>
    </font>
    <font>
      <b/>
      <sz val="14.0"/>
      <color rgb="FFFFFFFF"/>
      <name val="'Google Sans Text'"/>
    </font>
    <font>
      <b/>
      <sz val="12.0"/>
      <color rgb="FF1B1C1D"/>
      <name val="'Google Sans Text'"/>
    </font>
    <font>
      <sz val="12.0"/>
      <color rgb="FF1B1C1D"/>
      <name val="'Google Sans Text'"/>
    </font>
    <font>
      <sz val="12.0"/>
      <color rgb="FF000000"/>
      <name val="'Google Sans Text'"/>
    </font>
    <font>
      <sz val="12.0"/>
      <color rgb="FF000000"/>
      <name val="Arial"/>
      <scheme val="minor"/>
    </font>
    <font>
      <color theme="1"/>
      <name val="Arial"/>
      <scheme val="minor"/>
    </font>
    <font/>
    <font>
      <b/>
      <sz val="12.0"/>
      <color rgb="FFCC0000"/>
      <name val="'Google Sans Text'"/>
    </font>
  </fonts>
  <fills count="6">
    <fill>
      <patternFill patternType="none"/>
    </fill>
    <fill>
      <patternFill patternType="lightGray"/>
    </fill>
    <fill>
      <patternFill patternType="solid">
        <fgColor rgb="FF2A816C"/>
        <bgColor rgb="FF2A816C"/>
      </patternFill>
    </fill>
    <fill>
      <patternFill patternType="solid">
        <fgColor rgb="FFBFD9D3"/>
        <bgColor rgb="FFBFD9D3"/>
      </patternFill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</fills>
  <borders count="8">
    <border/>
    <border>
      <bottom style="medium">
        <color rgb="FFBFD9D3"/>
      </bottom>
    </border>
    <border>
      <top style="medium">
        <color rgb="FFBFD9D3"/>
      </top>
      <bottom style="medium">
        <color rgb="FFBFD9D3"/>
      </bottom>
    </border>
    <border>
      <right style="thin">
        <color rgb="FFFFFFFF"/>
      </right>
    </border>
    <border>
      <bottom style="medium">
        <color rgb="FFE6B8AF"/>
      </bottom>
    </border>
    <border>
      <top style="medium">
        <color rgb="FFE6B8AF"/>
      </top>
      <bottom style="medium">
        <color rgb="FFE6B8A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3" fontId="2" numFmtId="0" xfId="0" applyAlignment="1" applyFill="1" applyFont="1">
      <alignment horizontal="left" readingOrder="0" shrinkToFit="0" vertical="center" wrapText="1"/>
    </xf>
    <xf borderId="1" fillId="4" fontId="3" numFmtId="0" xfId="0" applyAlignment="1" applyBorder="1" applyFill="1" applyFont="1">
      <alignment horizontal="left" readingOrder="0" shrinkToFit="0" vertical="center" wrapText="1"/>
    </xf>
    <xf borderId="1" fillId="0" fontId="4" numFmtId="0" xfId="0" applyAlignment="1" applyBorder="1" applyFont="1">
      <alignment horizontal="right" readingOrder="0" shrinkToFit="0" vertical="center" wrapText="1"/>
    </xf>
    <xf borderId="1" fillId="4" fontId="4" numFmtId="0" xfId="0" applyAlignment="1" applyBorder="1" applyFont="1">
      <alignment horizontal="left" readingOrder="0" shrinkToFit="0" vertical="center" wrapText="1"/>
    </xf>
    <xf borderId="2" fillId="4" fontId="3" numFmtId="0" xfId="0" applyAlignment="1" applyBorder="1" applyFont="1">
      <alignment horizontal="left" readingOrder="0" shrinkToFit="0" vertical="center" wrapText="1"/>
    </xf>
    <xf borderId="2" fillId="0" fontId="4" numFmtId="0" xfId="0" applyAlignment="1" applyBorder="1" applyFont="1">
      <alignment horizontal="right" readingOrder="0" shrinkToFit="0" vertical="center" wrapText="1"/>
    </xf>
    <xf borderId="2" fillId="4" fontId="4" numFmtId="0" xfId="0" applyAlignment="1" applyBorder="1" applyFont="1">
      <alignment horizontal="left" readingOrder="0" shrinkToFit="0" vertical="center" wrapText="1"/>
    </xf>
    <xf borderId="2" fillId="0" fontId="4" numFmtId="3" xfId="0" applyAlignment="1" applyBorder="1" applyFont="1" applyNumberFormat="1">
      <alignment horizontal="right" readingOrder="0" shrinkToFit="0" vertical="center" wrapText="1"/>
    </xf>
    <xf borderId="1" fillId="0" fontId="4" numFmtId="164" xfId="0" applyAlignment="1" applyBorder="1" applyFont="1" applyNumberFormat="1">
      <alignment horizontal="right" readingOrder="0" shrinkToFit="0" vertical="center" wrapText="1"/>
    </xf>
    <xf borderId="1" fillId="4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3" fillId="0" fontId="7" numFmtId="0" xfId="0" applyBorder="1" applyFont="1"/>
    <xf borderId="0" fillId="5" fontId="2" numFmtId="0" xfId="0" applyAlignment="1" applyFill="1" applyFont="1">
      <alignment horizontal="left" readingOrder="0" shrinkToFit="0" vertical="center" wrapText="1"/>
    </xf>
    <xf borderId="4" fillId="4" fontId="3" numFmtId="0" xfId="0" applyAlignment="1" applyBorder="1" applyFont="1">
      <alignment horizontal="left" readingOrder="0" shrinkToFit="0" vertical="center" wrapText="1"/>
    </xf>
    <xf borderId="4" fillId="0" fontId="8" numFmtId="1" xfId="0" applyAlignment="1" applyBorder="1" applyFont="1" applyNumberFormat="1">
      <alignment horizontal="right" readingOrder="0" shrinkToFit="0" vertical="center" wrapText="1"/>
    </xf>
    <xf borderId="4" fillId="4" fontId="4" numFmtId="0" xfId="0" applyAlignment="1" applyBorder="1" applyFont="1">
      <alignment horizontal="left" readingOrder="0" shrinkToFit="0" vertical="center" wrapText="1"/>
    </xf>
    <xf borderId="5" fillId="4" fontId="3" numFmtId="0" xfId="0" applyAlignment="1" applyBorder="1" applyFont="1">
      <alignment horizontal="left" readingOrder="0" shrinkToFit="0" vertical="center" wrapText="1"/>
    </xf>
    <xf borderId="5" fillId="0" fontId="8" numFmtId="1" xfId="0" applyAlignment="1" applyBorder="1" applyFont="1" applyNumberFormat="1">
      <alignment horizontal="right" readingOrder="0" shrinkToFit="0" vertical="center" wrapText="1"/>
    </xf>
    <xf borderId="5" fillId="4" fontId="4" numFmtId="0" xfId="0" applyAlignment="1" applyBorder="1" applyFont="1">
      <alignment horizontal="left" readingOrder="0" shrinkToFit="0" vertical="center" wrapText="1"/>
    </xf>
    <xf borderId="5" fillId="0" fontId="8" numFmtId="3" xfId="0" applyAlignment="1" applyBorder="1" applyFont="1" applyNumberFormat="1">
      <alignment horizontal="right" readingOrder="0" shrinkToFit="0" vertical="center" wrapText="1"/>
    </xf>
    <xf borderId="5" fillId="0" fontId="8" numFmtId="14" xfId="0" applyAlignment="1" applyBorder="1" applyFont="1" applyNumberFormat="1">
      <alignment horizontal="right" readingOrder="0" shrinkToFit="0" vertical="center" wrapText="1"/>
    </xf>
    <xf borderId="5" fillId="4" fontId="5" numFmtId="0" xfId="0" applyAlignment="1" applyBorder="1" applyFont="1">
      <alignment horizontal="left" shrinkToFit="0" vertical="center" wrapText="1"/>
    </xf>
    <xf borderId="5" fillId="0" fontId="8" numFmtId="164" xfId="0" applyAlignment="1" applyBorder="1" applyFont="1" applyNumberFormat="1">
      <alignment horizontal="right" readingOrder="0" shrinkToFit="0" vertical="center" wrapText="1"/>
    </xf>
    <xf borderId="6" fillId="0" fontId="6" numFmtId="0" xfId="0" applyAlignment="1" applyBorder="1" applyFont="1">
      <alignment horizontal="left" shrinkToFit="0" vertical="center" wrapText="1"/>
    </xf>
    <xf borderId="6" fillId="0" fontId="7" numFmtId="0" xfId="0" applyBorder="1" applyFont="1"/>
    <xf borderId="7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0</v>
      </c>
    </row>
    <row r="2" ht="30.0" customHeight="1">
      <c r="A2" s="2" t="s">
        <v>1</v>
      </c>
    </row>
    <row r="3" ht="30.0" customHeight="1">
      <c r="A3" s="3" t="s">
        <v>2</v>
      </c>
      <c r="B3" s="4">
        <v>20.0</v>
      </c>
      <c r="C3" s="5" t="s">
        <v>3</v>
      </c>
    </row>
    <row r="4" ht="30.0" customHeight="1">
      <c r="A4" s="6" t="s">
        <v>4</v>
      </c>
      <c r="B4" s="7">
        <v>8.0</v>
      </c>
      <c r="C4" s="8" t="s">
        <v>5</v>
      </c>
    </row>
    <row r="5" ht="30.0" customHeight="1">
      <c r="A5" s="6" t="s">
        <v>6</v>
      </c>
      <c r="B5" s="9">
        <v>800000.0</v>
      </c>
      <c r="C5" s="8" t="s">
        <v>7</v>
      </c>
    </row>
    <row r="6" ht="30.0" customHeight="1">
      <c r="A6" s="6" t="s">
        <v>8</v>
      </c>
      <c r="B6" s="7">
        <v>10.0</v>
      </c>
      <c r="C6" s="8" t="s">
        <v>9</v>
      </c>
    </row>
    <row r="7" ht="30.0" customHeight="1">
      <c r="A7" s="2" t="s">
        <v>10</v>
      </c>
    </row>
    <row r="8" ht="30.0" customHeight="1">
      <c r="A8" s="3" t="s">
        <v>11</v>
      </c>
      <c r="B8" s="4">
        <v>1.0</v>
      </c>
      <c r="C8" s="5" t="s">
        <v>12</v>
      </c>
    </row>
    <row r="9" ht="30.0" customHeight="1">
      <c r="A9" s="2" t="s">
        <v>13</v>
      </c>
    </row>
    <row r="10" ht="30.0" customHeight="1">
      <c r="A10" s="3" t="s">
        <v>14</v>
      </c>
      <c r="B10" s="10">
        <v>45929.0</v>
      </c>
      <c r="C10" s="11"/>
    </row>
    <row r="11" ht="30.0" customHeight="1">
      <c r="A11" s="3" t="s">
        <v>15</v>
      </c>
      <c r="B11" s="4">
        <v>1.0</v>
      </c>
      <c r="C11" s="5" t="s">
        <v>16</v>
      </c>
    </row>
    <row r="12" ht="30.0" customHeight="1">
      <c r="A12" s="12"/>
      <c r="C12" s="13"/>
    </row>
    <row r="13" ht="30.0" customHeight="1">
      <c r="A13" s="14" t="s">
        <v>17</v>
      </c>
    </row>
    <row r="14" ht="30.0" customHeight="1">
      <c r="A14" s="15" t="s">
        <v>18</v>
      </c>
      <c r="B14" s="16">
        <f>IF(C8="人月", B8, IF(C8="人日", B8/B3, B8/B3/B4))</f>
        <v>1</v>
      </c>
      <c r="C14" s="17" t="s">
        <v>12</v>
      </c>
    </row>
    <row r="15" ht="30.0" customHeight="1">
      <c r="A15" s="18" t="s">
        <v>19</v>
      </c>
      <c r="B15" s="19">
        <f>IF(C8="人月", B8*B3, IF(C8="人日", B8, B8/B4))</f>
        <v>20</v>
      </c>
      <c r="C15" s="20" t="s">
        <v>20</v>
      </c>
    </row>
    <row r="16" ht="30.0" customHeight="1">
      <c r="A16" s="18" t="s">
        <v>21</v>
      </c>
      <c r="B16" s="19">
        <f>IF(C8="人月", B8*B3*B4, IF(C8="人日", B8*B4, B8))</f>
        <v>160</v>
      </c>
      <c r="C16" s="20" t="s">
        <v>22</v>
      </c>
    </row>
    <row r="17" ht="30.0" customHeight="1">
      <c r="A17" s="18" t="s">
        <v>23</v>
      </c>
      <c r="B17" s="21">
        <f>B14*B5</f>
        <v>800000</v>
      </c>
      <c r="C17" s="20" t="s">
        <v>7</v>
      </c>
    </row>
    <row r="18" ht="30.0" customHeight="1">
      <c r="A18" s="18" t="s">
        <v>24</v>
      </c>
      <c r="B18" s="21">
        <f>B17*(1+B6/100)</f>
        <v>880000</v>
      </c>
      <c r="C18" s="20" t="s">
        <v>7</v>
      </c>
    </row>
    <row r="19" ht="30.0" customHeight="1">
      <c r="A19" s="18" t="s">
        <v>25</v>
      </c>
      <c r="B19" s="22">
        <f>WORKDAY(B10, CEILING(B15/B11, 1)-1)</f>
        <v>45954</v>
      </c>
      <c r="C19" s="23"/>
    </row>
    <row r="20" ht="30.0" customHeight="1">
      <c r="A20" s="18" t="s">
        <v>26</v>
      </c>
      <c r="B20" s="24">
        <f>B10 + CEILING(B15/B11, 1) - 1</f>
        <v>45948</v>
      </c>
      <c r="C20" s="23"/>
    </row>
    <row r="21" ht="30.0" customHeight="1">
      <c r="A21" s="12"/>
      <c r="C21" s="13"/>
    </row>
    <row r="22" ht="30.0" customHeight="1">
      <c r="A22" s="25"/>
      <c r="B22" s="26"/>
      <c r="C22" s="27"/>
    </row>
    <row r="23" ht="30.0" customHeight="1">
      <c r="A23" s="12"/>
      <c r="C23" s="13"/>
    </row>
  </sheetData>
  <mergeCells count="9">
    <mergeCell ref="A22:C22"/>
    <mergeCell ref="A23:C23"/>
    <mergeCell ref="A1:C1"/>
    <mergeCell ref="A2:C2"/>
    <mergeCell ref="A7:C7"/>
    <mergeCell ref="A9:C9"/>
    <mergeCell ref="A12:C12"/>
    <mergeCell ref="A13:C13"/>
    <mergeCell ref="A21:C21"/>
  </mergeCells>
  <dataValidations>
    <dataValidation type="list" allowBlank="1" showErrorMessage="1" sqref="C8">
      <formula1>"人月,人日,人時"</formula1>
    </dataValidation>
  </dataValidations>
  <drawing r:id="rId1"/>
</worksheet>
</file>